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70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<sst xmlns="http://schemas.openxmlformats.org/spreadsheetml/2006/main" count="175" uniqueCount="113">
  <si>
    <t>182</t>
  </si>
  <si>
    <t>1.1.0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</si>
  <si>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</si>
  <si>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015</t>
  </si>
  <si>
    <t>1.14.06.01.3.13.0.000</t>
  </si>
  <si>
    <t>4.3.0</t>
  </si>
  <si>
    <t>1.2.0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</si>
  <si>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</si>
  <si>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</si>
  <si>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1.03.02.25.0.01.0.000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</si>
  <si>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</si>
  <si>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</si>
  <si>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</si>
  <si>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</si>
  <si>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</si>
  <si>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</si>
  <si>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</si>
  <si>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</si>
  <si>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</si>
  <si>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1.01.02.01.0.01.0.000</t>
  </si>
  <si>
    <t>1.3.0</t>
  </si>
  <si>
    <t>НАЛОГОВЫЕ И НЕНАЛОГОВЫЕ ДОХОДЫ</t>
  </si>
  <si>
    <t>БЕЗВОЗМЕЗДНЫЕ ПОСТУПЛЕНИЯ</t>
  </si>
  <si>
    <t>ВСЕГО</t>
  </si>
  <si>
    <t>№ строки</t>
  </si>
  <si>
    <t>Утверждено</t>
  </si>
  <si>
    <t>Исполнено</t>
  </si>
  <si>
    <t>Отклонение</t>
  </si>
  <si>
    <t>2</t>
  </si>
  <si>
    <t>3</t>
  </si>
  <si>
    <t>4</t>
  </si>
  <si>
    <t>5</t>
  </si>
  <si>
    <t>6</t>
  </si>
  <si>
    <t>7</t>
  </si>
  <si>
    <t>8</t>
  </si>
  <si>
    <t>9</t>
  </si>
  <si>
    <t>Процент исполнения</t>
  </si>
  <si>
    <t xml:space="preserve"> руб.</t>
  </si>
  <si>
    <t>Приложение № 5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</si>
  <si>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</si>
  <si>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</si>
  <si>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</si>
  <si>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код главного администратора</t>
  </si>
  <si>
    <t>код группы/код подгруппы/код статьи/код подстатьи/код элемента/код группы подвида</t>
  </si>
  <si>
    <t>Итого</t>
  </si>
  <si>
    <t>Налог на доходы с физических лиц с доходов, источником которых является налоговый агент, за исключениемдоходов, в отношении которых исчисление и уплата налога осуществляется в соответствии со статьями 227,227.1 и 228 Налогового кодекса Российской Федерации (пени по соответствующему платежу)</t>
  </si>
  <si>
    <t>1.01.02.01.0.012</t>
  </si>
  <si>
    <t>Налог на доходы физических лиц с доходов, источнико которых является налоговый агент, за исключением доходов, в отношении которых исчисление и уплата налога осущестьвляется в соответствии со статьями 227, 227.1 и 228 Налогового кодекса Ролссийской Федерации (суммы денежных взысканий (штрафов) по соответствующему платежу согласнозаконодательству Российской Федерации)</t>
  </si>
  <si>
    <t>1.01.02.01.0.01.3.000</t>
  </si>
  <si>
    <t>1.01.02.03.0.01.1.000</t>
  </si>
  <si>
    <t>1.01.02.03.0.01.2.100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</si>
  <si>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</si>
  <si>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</t>
  </si>
  <si>
    <t>Налог на имущество физических лиц, взымаемый по ставкам, применяемым к объектам налогообложения, расположенным в границах городских поселений(перерасчеты, недоимка и задолженность по соответствующемуплатежу, в том числе по отмененному)</t>
  </si>
  <si>
    <t>1.06.01.03.0.13.1.000</t>
  </si>
  <si>
    <t>Налог на имущество физических лиц, взымаемый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</si>
  <si>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1.06.01.03.0.13.2.100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</si>
  <si>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отмененному)</t>
  </si>
  <si>
    <t>1.06.06.03.3.13.1.000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</si>
  <si>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 перерасчеты, недоимка и задолженность по соответствующему платежу, в том числе по отмененному)</t>
  </si>
  <si>
    <t>1.06.06.04.3.13.1.000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</si>
  <si>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</si>
  <si>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</t>
  </si>
  <si>
    <t>Государственная пошлина за совершение нотариальных действий должностными лицамиорганов местного самоуправления, уполномоченными в соответствии с законодательными актамиРоссийской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</si>
  <si>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012</t>
  </si>
  <si>
    <t>1.08.04.02.0.01.1.000</t>
  </si>
  <si>
    <t>Доходы, поступающие в порядке возмещения расходов, понесенных в связи с эксплуатацией имущества городских поселений</t>
  </si>
  <si>
    <t>1.13.02.06.5.13.0.000</t>
  </si>
  <si>
    <t>Дотации бюджетам городских поселений на выравнивание бюджетной обеспеченности из регионального ФФП</t>
  </si>
  <si>
    <t>Дотации бюджетам городских поселений на выравнивание бюджетной обеспеченности из районного ФФП</t>
  </si>
  <si>
    <t>2.02.35.11.8.13.0.000</t>
  </si>
  <si>
    <t>Субвенция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</t>
  </si>
  <si>
    <t>Субсидии на обеспечение первичных мер пожарной безопастности в рамках подпрограммы "Предупреждение. спасения. помощь населению в чрезвычайных ситуациях"</t>
  </si>
  <si>
    <t>Прочие межбюджетные трансферты, передаваемые бюджетам городских поселений на содержание автомобильных дорог общего пользования местного значения за счет средст дорожного фонда Красноярского края в рамках подпрограммы "Дороги Красноярья"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</si>
  <si>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</si>
  <si>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1.05.03.01.0.01.1.000</t>
  </si>
  <si>
    <t xml:space="preserve"> Совета депутатов</t>
  </si>
  <si>
    <t xml:space="preserve">    </t>
  </si>
  <si>
    <t>Прочие поступления от денежных взысканий (штрафов) и иных сумм возмещения ущерба, зачисляемые в бюджеты городских поселений</t>
  </si>
  <si>
    <t>1.16.90,05.0.13.0.000</t>
  </si>
  <si>
    <t>1.4.0</t>
  </si>
  <si>
    <t xml:space="preserve">Доходы бюджета поселка по кодам видов доходов, подвидов доходов за 2020 год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</si>
  <si>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</si>
  <si>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платежу)</t>
  </si>
  <si>
    <t>1.11.05.03.5.13.0.000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</si>
  <si>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</t>
  </si>
  <si>
    <t>2.02.15.00.1.13.0.000</t>
  </si>
  <si>
    <t>2.02.16.00.1.13.0.000</t>
  </si>
  <si>
    <t>Прочие межбюджетные трансферты, передаваемые бюджетам городских поселений</t>
  </si>
  <si>
    <t>2.02.49.99.9.13.0.000</t>
  </si>
  <si>
    <t>1.5.0</t>
  </si>
  <si>
    <t>2.02.29.99.91.3.7.412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</si>
  <si>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</si>
  <si>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2.02.29.99.91.3.1.049</t>
  </si>
  <si>
    <t>2.02.29.99.91.3.7.508</t>
  </si>
  <si>
    <t>Субсидии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</si>
  <si>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2.02.29.99.91.3.1.060</t>
  </si>
  <si>
    <t>Прочие субсидии бюджетам городских поселений Субсидии на акарицидные обработки</t>
  </si>
  <si>
    <t>2.02.29.99.9.13.7.555</t>
  </si>
  <si>
    <t>Суубвенции бюджетам городских поселений на выполнение государственных полномочий по созданию и обеспечению деятельности административных комиссий</t>
  </si>
  <si>
    <t>2.02.3.00.24.13.7.514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</si>
  <si>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агенства по гражданской обороне, чрезвычайным ситуациям и пожарной безопасности Красноярсноярского края</t>
  </si>
  <si>
    <t>2.02.4.99.99.13.5.853</t>
  </si>
  <si>
    <t>Прочие межбюджетные трансферты на осуществление расходов направленных на реализацию мероприятий по поддержке местных инициатив территорий городских и сельских поселений</t>
  </si>
  <si>
    <t>2.02.4.99.99.13.7.641</t>
  </si>
  <si>
    <t>Иные межбюджетные трансферты бюджетам городских поселений за содействие развитию налогового потенциала в рамках подпрограммы "Содействие развитию налогового потенциала муниципальных образований"</t>
  </si>
  <si>
    <t>2.02.4.99.99.13.7.745</t>
  </si>
  <si>
    <t>Прочие безвозмездные поступления от негосударственных организаций в бюджеты городских поселений</t>
  </si>
  <si>
    <t>Прочие безвозмездные поступления в бюджеты городских поселений</t>
  </si>
  <si>
    <t>2.04.0.50.99.13.0.000</t>
  </si>
  <si>
    <t>2.07.0.50.30.13.0.000</t>
  </si>
  <si>
    <t>к решению Новочернореченмкеого сельского</t>
  </si>
  <si>
    <t xml:space="preserve">от 23.04.2021 № 07-37Р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</si>
</sst>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"/>
    </xf>
    <xf numFmtId="49" fontId="5" fillId="32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32" borderId="10" xfId="0" applyFont="1" applyFill="1" applyBorder="1" applyAlignment="1">
      <alignment horizontal="center" vertical="top"/>
    </xf>
    <xf numFmtId="180" fontId="9" fillId="32" borderId="10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right" vertical="center" wrapText="1"/>
    </xf>
    <xf numFmtId="0" fontId="0" fillId="32" borderId="0" xfId="0" applyFill="1" applyAlignment="1">
      <alignment/>
    </xf>
    <xf numFmtId="0" fontId="9" fillId="32" borderId="11" xfId="0" applyFont="1" applyFill="1" applyBorder="1" applyAlignment="1">
      <alignment horizontal="center" vertical="top"/>
    </xf>
    <xf numFmtId="49" fontId="9" fillId="32" borderId="11" xfId="0" applyNumberFormat="1" applyFont="1" applyFill="1" applyBorder="1" applyAlignment="1">
      <alignment horizontal="left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9" fillId="32" borderId="12" xfId="0" applyFont="1" applyFill="1" applyBorder="1" applyAlignment="1">
      <alignment horizontal="center" vertical="top"/>
    </xf>
    <xf numFmtId="180" fontId="9" fillId="32" borderId="12" xfId="0" applyNumberFormat="1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4" fontId="9" fillId="32" borderId="12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9" fillId="32" borderId="13" xfId="0" applyFont="1" applyFill="1" applyBorder="1" applyAlignment="1">
      <alignment horizontal="center" vertical="top"/>
    </xf>
    <xf numFmtId="4" fontId="5" fillId="32" borderId="14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4" fillId="32" borderId="0" xfId="0" applyNumberFormat="1" applyFont="1" applyFill="1" applyBorder="1" applyAlignment="1">
      <alignment horizontal="right" vertical="center" wrapText="1"/>
    </xf>
    <xf numFmtId="0" fontId="9" fillId="32" borderId="10" xfId="0" applyNumberFormat="1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vertical="center" wrapText="1"/>
    </xf>
    <xf numFmtId="4" fontId="0" fillId="32" borderId="0" xfId="0" applyNumberFormat="1" applyFill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left" vertical="center"/>
    </xf>
    <xf numFmtId="0" fontId="9" fillId="32" borderId="15" xfId="0" applyFont="1" applyFill="1" applyBorder="1" applyAlignment="1">
      <alignment vertical="center"/>
    </xf>
    <xf numFmtId="0" fontId="9" fillId="32" borderId="14" xfId="0" applyFont="1" applyFill="1" applyBorder="1" applyAlignment="1">
      <alignment vertical="center"/>
    </xf>
    <xf numFmtId="49" fontId="5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/>
    </xf>
    <xf numFmtId="180" fontId="5" fillId="32" borderId="12" xfId="0" applyNumberFormat="1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59"/>
  <sheetViews>
    <sheetView showGridLines="0" tabSelected="1" zoomScalePageLayoutView="0" workbookViewId="0" topLeftCell="A13">
      <selection activeCell="G13" sqref="G1:G16384"/>
    </sheetView>
  </sheetViews>
  <sheetFormatPr defaultColWidth="9.140625" defaultRowHeight="12.75" customHeight="1"/>
  <cols>
    <col min="1" max="1" width="2.8515625" style="0" customWidth="1"/>
    <col min="2" max="2" width="44.00390625" style="0" customWidth="1"/>
    <col min="3" max="3" width="5.421875" style="0" customWidth="1"/>
    <col min="4" max="4" width="19.00390625" style="0" customWidth="1"/>
    <col min="5" max="5" width="5.57421875" style="0" customWidth="1"/>
    <col min="6" max="6" width="14.140625" style="0" customWidth="1"/>
    <col min="7" max="7" width="13.140625" style="0" customWidth="1"/>
    <col min="8" max="8" width="10.8515625" style="0" customWidth="1"/>
    <col min="9" max="9" width="12.00390625" style="0" customWidth="1"/>
    <col min="10" max="11" width="15.421875" style="0" customWidth="1"/>
    <col min="12" max="12" width="13.140625" style="0" bestFit="1" customWidth="1"/>
  </cols>
  <sheetData>
    <row r="1" spans="1:15" ht="15">
      <c r="A1" s="14"/>
      <c r="B1" s="15"/>
      <c r="C1" s="15"/>
      <c r="D1" s="15"/>
      <c r="E1" s="15"/>
      <c r="F1" s="15"/>
      <c r="G1" s="55" t="s">
        <v>38</v>
      </c>
      <c r="H1" s="55"/>
      <c r="I1" s="55"/>
      <c r="J1" s="1"/>
      <c r="K1" s="1"/>
      <c r="L1" s="1"/>
      <c r="M1" s="1"/>
      <c r="N1" s="1"/>
      <c r="O1" s="1"/>
    </row>
    <row r="2" spans="1:15" ht="15">
      <c r="A2" s="14"/>
      <c r="B2" s="11"/>
      <c r="C2" s="12"/>
      <c r="D2" s="12"/>
      <c r="E2" s="12"/>
      <c r="F2" s="12"/>
      <c r="G2" s="56" t="s">
        <v>111</v>
      </c>
      <c r="H2" s="56"/>
      <c r="I2" s="56"/>
      <c r="J2" s="2"/>
      <c r="K2" s="2"/>
      <c r="L2" s="2"/>
      <c r="M2" s="2"/>
      <c r="N2" s="2"/>
      <c r="O2" s="2"/>
    </row>
    <row r="3" spans="1:15" ht="15">
      <c r="A3" s="14"/>
      <c r="B3" s="13"/>
      <c r="C3" s="13"/>
      <c r="D3" s="13"/>
      <c r="E3" s="13"/>
      <c r="F3" s="13"/>
      <c r="G3" s="56" t="s">
        <v>76</v>
      </c>
      <c r="H3" s="56"/>
      <c r="I3" s="56"/>
      <c r="J3" s="5"/>
      <c r="K3" s="5"/>
      <c r="L3" s="3"/>
      <c r="M3" s="3"/>
      <c r="N3" s="2"/>
      <c r="O3" s="2"/>
    </row>
    <row r="4" spans="1:15" ht="14.25" customHeight="1">
      <c r="A4" s="14"/>
      <c r="B4" s="16"/>
      <c r="C4" s="16"/>
      <c r="D4" s="16"/>
      <c r="E4" s="16"/>
      <c r="F4" s="16"/>
      <c r="G4" s="56" t="s">
        <v>112</v>
      </c>
      <c r="H4" s="56"/>
      <c r="I4" s="56"/>
      <c r="J4" s="4"/>
      <c r="K4" s="4"/>
      <c r="L4" s="4"/>
      <c r="M4" s="4"/>
      <c r="N4" s="4"/>
      <c r="O4" s="4"/>
    </row>
    <row r="5" spans="1:11" ht="15">
      <c r="A5" s="14"/>
      <c r="B5" s="57"/>
      <c r="C5" s="57"/>
      <c r="D5" s="57"/>
      <c r="E5" s="57"/>
      <c r="F5" s="57"/>
      <c r="G5" s="57"/>
      <c r="H5" s="57"/>
      <c r="I5" s="57"/>
      <c r="J5" s="4"/>
      <c r="K5" s="4"/>
    </row>
    <row r="6" spans="1:11" ht="15">
      <c r="A6" s="14"/>
      <c r="B6" s="57"/>
      <c r="C6" s="57"/>
      <c r="D6" s="57"/>
      <c r="E6" s="57"/>
      <c r="F6" s="57"/>
      <c r="G6" s="57"/>
      <c r="H6" s="57"/>
      <c r="I6" s="57"/>
      <c r="J6" s="4"/>
      <c r="K6" s="4"/>
    </row>
    <row r="7" spans="1:11" ht="15" customHeight="1">
      <c r="A7" s="60" t="s">
        <v>77</v>
      </c>
      <c r="B7" s="60"/>
      <c r="C7" s="60"/>
      <c r="D7" s="60"/>
      <c r="E7" s="60"/>
      <c r="F7" s="60"/>
      <c r="G7" s="60"/>
      <c r="H7" s="60"/>
      <c r="I7" s="60"/>
      <c r="J7" s="4"/>
      <c r="K7" s="4"/>
    </row>
    <row r="8" spans="1:11" s="9" customFormat="1" ht="14.25" customHeight="1">
      <c r="A8" s="61" t="s">
        <v>81</v>
      </c>
      <c r="B8" s="61"/>
      <c r="C8" s="61"/>
      <c r="D8" s="61"/>
      <c r="E8" s="61"/>
      <c r="F8" s="61"/>
      <c r="G8" s="61"/>
      <c r="H8" s="61"/>
      <c r="I8" s="61"/>
      <c r="J8" s="10"/>
      <c r="K8" s="10"/>
    </row>
    <row r="9" spans="1:11" ht="15">
      <c r="A9" s="14"/>
      <c r="B9" s="17"/>
      <c r="C9" s="17"/>
      <c r="D9" s="17"/>
      <c r="E9" s="17"/>
      <c r="F9" s="17"/>
      <c r="G9" s="17"/>
      <c r="H9" s="17"/>
      <c r="I9" s="17"/>
      <c r="J9" s="4"/>
      <c r="K9" s="4"/>
    </row>
    <row r="10" spans="1:15" ht="15">
      <c r="A10" s="14"/>
      <c r="B10" s="14"/>
      <c r="C10" s="14"/>
      <c r="D10" s="14"/>
      <c r="E10" s="14"/>
      <c r="F10" s="14"/>
      <c r="G10" s="14"/>
      <c r="I10" s="24" t="s">
        <v>37</v>
      </c>
      <c r="J10" s="1"/>
      <c r="K10" s="1"/>
      <c r="L10" s="1"/>
      <c r="M10" s="1"/>
      <c r="N10" s="1"/>
      <c r="O10" s="1"/>
    </row>
    <row r="11" spans="1:11" ht="24.75" customHeight="1">
      <c r="A11" s="72" t="s">
        <v>24</v>
      </c>
      <c r="B11" s="58" t="s">
        <v>40</v>
      </c>
      <c r="C11" s="62" t="s">
        <v>41</v>
      </c>
      <c r="D11" s="63"/>
      <c r="E11" s="64"/>
      <c r="F11" s="58" t="s">
        <v>25</v>
      </c>
      <c r="G11" s="62" t="s">
        <v>26</v>
      </c>
      <c r="H11" s="63"/>
      <c r="I11" s="64"/>
      <c r="J11" s="6"/>
      <c r="K11" s="6"/>
    </row>
    <row r="12" spans="1:11" ht="101.25" customHeight="1">
      <c r="A12" s="73"/>
      <c r="B12" s="74"/>
      <c r="C12" s="25" t="s">
        <v>42</v>
      </c>
      <c r="D12" s="25" t="s">
        <v>43</v>
      </c>
      <c r="E12" s="25" t="s">
        <v>39</v>
      </c>
      <c r="F12" s="59"/>
      <c r="G12" s="25" t="s">
        <v>44</v>
      </c>
      <c r="H12" s="25" t="s">
        <v>27</v>
      </c>
      <c r="I12" s="25" t="s">
        <v>36</v>
      </c>
      <c r="J12" s="6"/>
      <c r="K12" s="6"/>
    </row>
    <row r="13" spans="1:11" ht="15.75" customHeight="1">
      <c r="A13" s="26">
        <v>1</v>
      </c>
      <c r="B13" s="22" t="s">
        <v>28</v>
      </c>
      <c r="C13" s="22" t="s">
        <v>29</v>
      </c>
      <c r="D13" s="22" t="s">
        <v>30</v>
      </c>
      <c r="E13" s="22" t="s">
        <v>31</v>
      </c>
      <c r="F13" s="22" t="s">
        <v>32</v>
      </c>
      <c r="G13" s="22" t="s">
        <v>33</v>
      </c>
      <c r="H13" s="22" t="s">
        <v>34</v>
      </c>
      <c r="I13" s="22" t="s">
        <v>35</v>
      </c>
      <c r="J13" s="6"/>
      <c r="K13" s="6"/>
    </row>
    <row r="14" spans="1:11" ht="15">
      <c r="A14" s="18">
        <v>1</v>
      </c>
      <c r="B14" s="68" t="s">
        <v>21</v>
      </c>
      <c r="C14" s="69"/>
      <c r="D14" s="69"/>
      <c r="E14" s="69"/>
      <c r="F14" s="19">
        <f>SUM(F16:F37)</f>
        <v>3367866</v>
      </c>
      <c r="G14" s="19">
        <f>SUM(G16:G37)</f>
        <v>3366997.91</v>
      </c>
      <c r="H14" s="20">
        <f>G14-F14</f>
        <v>-868.089999999851</v>
      </c>
      <c r="I14" s="20">
        <f>(G14*100)/F14</f>
        <v>99.974224330778</v>
      </c>
      <c r="J14" s="7"/>
      <c r="K14" s="7"/>
    </row>
    <row r="15" spans="1:11" ht="15">
      <c r="A15" s="27"/>
      <c r="B15" s="21"/>
      <c r="C15" s="22"/>
      <c r="D15" s="22"/>
      <c r="E15" s="22"/>
      <c r="F15" s="23"/>
      <c r="G15" s="23"/>
      <c r="H15" s="23"/>
      <c r="I15" s="23"/>
      <c r="J15" s="8"/>
      <c r="K15" s="8"/>
    </row>
    <row r="16" spans="1:11" s="33" customFormat="1" ht="105">
      <c r="A16" s="28">
        <f>1+A15</f>
        <v>1</v>
      </c>
      <c r="B16" s="29" t="s">
        <v>18</v>
      </c>
      <c r="C16" s="30" t="s">
        <v>0</v>
      </c>
      <c r="D16" s="30" t="s">
        <v>19</v>
      </c>
      <c r="E16" s="30" t="s">
        <v>1</v>
      </c>
      <c r="F16" s="31">
        <v>1603331</v>
      </c>
      <c r="G16" s="31">
        <v>1549684.89</v>
      </c>
      <c r="H16" s="31">
        <f aca="true" t="shared" si="0" ref="H16:H54">G16-F16</f>
        <v>-53646.1100000001</v>
      </c>
      <c r="I16" s="31">
        <f aca="true" t="shared" si="1" ref="I16:I54">(G16*100)/F16</f>
        <v>96.65408390407221</v>
      </c>
      <c r="J16" s="32"/>
      <c r="K16" s="32"/>
    </row>
    <row r="17" spans="1:11" s="33" customFormat="1" ht="129" customHeight="1">
      <c r="A17" s="28">
        <v>2</v>
      </c>
      <c r="B17" s="29" t="s">
        <v>45</v>
      </c>
      <c r="C17" s="30" t="s">
        <v>0</v>
      </c>
      <c r="D17" s="30" t="s">
        <v>46</v>
      </c>
      <c r="E17" s="30" t="s">
        <v>1</v>
      </c>
      <c r="F17" s="31">
        <v>0</v>
      </c>
      <c r="G17" s="31">
        <v>188.36</v>
      </c>
      <c r="H17" s="31"/>
      <c r="I17" s="31"/>
      <c r="J17" s="32"/>
      <c r="K17" s="32"/>
    </row>
    <row r="18" spans="1:11" s="33" customFormat="1" ht="102" customHeight="1">
      <c r="A18" s="34">
        <v>3</v>
      </c>
      <c r="B18" s="35" t="s">
        <v>47</v>
      </c>
      <c r="C18" s="36" t="s">
        <v>0</v>
      </c>
      <c r="D18" s="36" t="s">
        <v>48</v>
      </c>
      <c r="E18" s="36" t="s">
        <v>1</v>
      </c>
      <c r="F18" s="37">
        <v>0</v>
      </c>
      <c r="G18" s="37">
        <v>961.98</v>
      </c>
      <c r="H18" s="37">
        <f>G18-F19</f>
        <v>-11338.02</v>
      </c>
      <c r="I18" s="31"/>
      <c r="J18" s="32"/>
      <c r="K18" s="32"/>
    </row>
    <row r="19" spans="1:26" s="40" customFormat="1" ht="105">
      <c r="A19" s="28">
        <v>4</v>
      </c>
      <c r="B19" s="38" t="s">
        <v>82</v>
      </c>
      <c r="C19" s="30" t="s">
        <v>0</v>
      </c>
      <c r="D19" s="30" t="s">
        <v>49</v>
      </c>
      <c r="E19" s="30" t="s">
        <v>1</v>
      </c>
      <c r="F19" s="31">
        <v>12300</v>
      </c>
      <c r="G19" s="39">
        <v>11290.11</v>
      </c>
      <c r="I19" s="31">
        <f t="shared" si="1"/>
        <v>91.78951219512196</v>
      </c>
      <c r="J19" s="32"/>
      <c r="K19" s="46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11" s="33" customFormat="1" ht="139.5" customHeight="1">
      <c r="A20" s="41">
        <f>1+A19</f>
        <v>5</v>
      </c>
      <c r="B20" s="42" t="s">
        <v>83</v>
      </c>
      <c r="C20" s="43">
        <v>182</v>
      </c>
      <c r="D20" s="44" t="s">
        <v>50</v>
      </c>
      <c r="E20" s="30" t="s">
        <v>1</v>
      </c>
      <c r="F20" s="45"/>
      <c r="G20" s="45">
        <v>659.39</v>
      </c>
      <c r="H20" s="45">
        <f t="shared" si="0"/>
        <v>659.39</v>
      </c>
      <c r="I20" s="31">
        <v>0</v>
      </c>
      <c r="J20" s="32"/>
      <c r="K20" s="46"/>
    </row>
    <row r="21" spans="1:11" s="33" customFormat="1" ht="87.75" customHeight="1">
      <c r="A21" s="41">
        <v>6</v>
      </c>
      <c r="B21" s="42" t="s">
        <v>51</v>
      </c>
      <c r="C21" s="43">
        <v>182</v>
      </c>
      <c r="D21" s="44" t="s">
        <v>52</v>
      </c>
      <c r="E21" s="30" t="s">
        <v>1</v>
      </c>
      <c r="F21" s="45"/>
      <c r="G21" s="45">
        <v>120</v>
      </c>
      <c r="H21" s="45"/>
      <c r="I21" s="31"/>
      <c r="J21" s="32"/>
      <c r="K21" s="46"/>
    </row>
    <row r="22" spans="1:11" s="33" customFormat="1" ht="90">
      <c r="A22" s="28">
        <v>7</v>
      </c>
      <c r="B22" s="38" t="s">
        <v>10</v>
      </c>
      <c r="C22" s="30" t="s">
        <v>8</v>
      </c>
      <c r="D22" s="30" t="s">
        <v>11</v>
      </c>
      <c r="E22" s="30" t="s">
        <v>1</v>
      </c>
      <c r="F22" s="31">
        <v>127000</v>
      </c>
      <c r="G22" s="31">
        <v>137490.02</v>
      </c>
      <c r="H22" s="31">
        <f t="shared" si="0"/>
        <v>10490.01999999999</v>
      </c>
      <c r="I22" s="31">
        <f t="shared" si="1"/>
        <v>108.25985826771652</v>
      </c>
      <c r="J22" s="32"/>
      <c r="K22" s="32"/>
    </row>
    <row r="23" spans="1:11" s="33" customFormat="1" ht="112.5" customHeight="1">
      <c r="A23" s="28">
        <v>8</v>
      </c>
      <c r="B23" s="29" t="s">
        <v>12</v>
      </c>
      <c r="C23" s="30" t="s">
        <v>8</v>
      </c>
      <c r="D23" s="30" t="s">
        <v>13</v>
      </c>
      <c r="E23" s="30" t="s">
        <v>1</v>
      </c>
      <c r="F23" s="31">
        <v>950</v>
      </c>
      <c r="G23" s="31">
        <v>983.42</v>
      </c>
      <c r="H23" s="31">
        <f t="shared" si="0"/>
        <v>33.41999999999996</v>
      </c>
      <c r="I23" s="31">
        <f t="shared" si="1"/>
        <v>103.51789473684211</v>
      </c>
      <c r="J23" s="32"/>
      <c r="K23" s="32"/>
    </row>
    <row r="24" spans="1:11" s="33" customFormat="1" ht="91.5" customHeight="1">
      <c r="A24" s="28">
        <v>9</v>
      </c>
      <c r="B24" s="38" t="s">
        <v>7</v>
      </c>
      <c r="C24" s="30" t="s">
        <v>8</v>
      </c>
      <c r="D24" s="30" t="s">
        <v>9</v>
      </c>
      <c r="E24" s="30" t="s">
        <v>1</v>
      </c>
      <c r="F24" s="31">
        <v>171000</v>
      </c>
      <c r="G24" s="31">
        <v>184962.7</v>
      </c>
      <c r="H24" s="31">
        <f t="shared" si="0"/>
        <v>13962.700000000012</v>
      </c>
      <c r="I24" s="31">
        <f t="shared" si="1"/>
        <v>108.1653216374269</v>
      </c>
      <c r="J24" s="32"/>
      <c r="K24" s="32"/>
    </row>
    <row r="25" spans="1:11" s="33" customFormat="1" ht="90.75" customHeight="1">
      <c r="A25" s="28">
        <f>1+A24</f>
        <v>10</v>
      </c>
      <c r="B25" s="38" t="s">
        <v>14</v>
      </c>
      <c r="C25" s="30" t="s">
        <v>8</v>
      </c>
      <c r="D25" s="30" t="s">
        <v>15</v>
      </c>
      <c r="E25" s="30" t="s">
        <v>1</v>
      </c>
      <c r="F25" s="31">
        <v>-23335</v>
      </c>
      <c r="G25" s="31">
        <v>-25346.89</v>
      </c>
      <c r="H25" s="31">
        <f t="shared" si="0"/>
        <v>-2011.8899999999994</v>
      </c>
      <c r="I25" s="31">
        <f t="shared" si="1"/>
        <v>108.62176987358046</v>
      </c>
      <c r="J25" s="32"/>
      <c r="K25" s="32"/>
    </row>
    <row r="26" spans="1:11" s="33" customFormat="1" ht="90.75" customHeight="1">
      <c r="A26" s="34">
        <v>11</v>
      </c>
      <c r="B26" s="35" t="s">
        <v>74</v>
      </c>
      <c r="C26" s="36" t="s">
        <v>1</v>
      </c>
      <c r="D26" s="47" t="s">
        <v>75</v>
      </c>
      <c r="E26" s="36" t="s">
        <v>1</v>
      </c>
      <c r="F26" s="37">
        <v>200</v>
      </c>
      <c r="G26" s="37">
        <v>219.53</v>
      </c>
      <c r="H26" s="37">
        <f t="shared" si="0"/>
        <v>19.53</v>
      </c>
      <c r="I26" s="31">
        <f t="shared" si="1"/>
        <v>109.765</v>
      </c>
      <c r="J26" s="32"/>
      <c r="K26" s="32"/>
    </row>
    <row r="27" spans="1:11" s="33" customFormat="1" ht="105">
      <c r="A27" s="28">
        <v>12</v>
      </c>
      <c r="B27" s="38" t="s">
        <v>53</v>
      </c>
      <c r="C27" s="30" t="s">
        <v>0</v>
      </c>
      <c r="D27" s="30" t="s">
        <v>54</v>
      </c>
      <c r="E27" s="30" t="s">
        <v>1</v>
      </c>
      <c r="F27" s="31">
        <v>261100</v>
      </c>
      <c r="G27" s="31">
        <v>255764.64</v>
      </c>
      <c r="H27" s="31">
        <f t="shared" si="0"/>
        <v>-5335.359999999986</v>
      </c>
      <c r="I27" s="31">
        <f t="shared" si="1"/>
        <v>97.95658368441211</v>
      </c>
      <c r="J27" s="32"/>
      <c r="K27" s="32"/>
    </row>
    <row r="28" spans="1:11" s="33" customFormat="1" ht="75">
      <c r="A28" s="28">
        <v>13</v>
      </c>
      <c r="B28" s="38" t="s">
        <v>55</v>
      </c>
      <c r="C28" s="30" t="s">
        <v>0</v>
      </c>
      <c r="D28" s="30" t="s">
        <v>56</v>
      </c>
      <c r="E28" s="30" t="s">
        <v>1</v>
      </c>
      <c r="F28" s="31">
        <v>0</v>
      </c>
      <c r="G28" s="31">
        <v>10717.35</v>
      </c>
      <c r="H28" s="31">
        <f t="shared" si="0"/>
        <v>10717.35</v>
      </c>
      <c r="I28" s="31"/>
      <c r="J28" s="32"/>
      <c r="K28" s="32"/>
    </row>
    <row r="29" spans="1:11" s="33" customFormat="1" ht="90">
      <c r="A29" s="28">
        <v>14</v>
      </c>
      <c r="B29" s="38" t="s">
        <v>57</v>
      </c>
      <c r="C29" s="30" t="s">
        <v>0</v>
      </c>
      <c r="D29" s="30" t="s">
        <v>58</v>
      </c>
      <c r="E29" s="30" t="s">
        <v>1</v>
      </c>
      <c r="F29" s="31">
        <v>364600</v>
      </c>
      <c r="G29" s="31">
        <v>364565.8</v>
      </c>
      <c r="H29" s="31"/>
      <c r="I29" s="31">
        <f t="shared" si="1"/>
        <v>99.99061985737795</v>
      </c>
      <c r="J29" s="32"/>
      <c r="K29" s="32"/>
    </row>
    <row r="30" spans="1:11" s="33" customFormat="1" ht="105">
      <c r="A30" s="28">
        <v>15</v>
      </c>
      <c r="B30" s="38" t="s">
        <v>59</v>
      </c>
      <c r="C30" s="30" t="s">
        <v>0</v>
      </c>
      <c r="D30" s="30" t="s">
        <v>60</v>
      </c>
      <c r="E30" s="30" t="s">
        <v>1</v>
      </c>
      <c r="F30" s="31">
        <v>315100</v>
      </c>
      <c r="G30" s="31">
        <v>304787.36</v>
      </c>
      <c r="H30" s="31"/>
      <c r="I30" s="31">
        <f t="shared" si="1"/>
        <v>96.72718502062837</v>
      </c>
      <c r="J30" s="32"/>
      <c r="K30" s="32"/>
    </row>
    <row r="31" spans="1:11" s="33" customFormat="1" ht="75">
      <c r="A31" s="28">
        <v>16</v>
      </c>
      <c r="B31" s="38" t="s">
        <v>61</v>
      </c>
      <c r="C31" s="30" t="s">
        <v>0</v>
      </c>
      <c r="D31" s="30" t="s">
        <v>62</v>
      </c>
      <c r="E31" s="30" t="s">
        <v>1</v>
      </c>
      <c r="F31" s="31"/>
      <c r="G31" s="31">
        <v>20250.64</v>
      </c>
      <c r="H31" s="31"/>
      <c r="I31" s="31"/>
      <c r="J31" s="32"/>
      <c r="K31" s="32"/>
    </row>
    <row r="32" spans="1:11" s="33" customFormat="1" ht="30">
      <c r="A32" s="28">
        <v>17</v>
      </c>
      <c r="B32" s="38" t="s">
        <v>63</v>
      </c>
      <c r="C32" s="30" t="s">
        <v>64</v>
      </c>
      <c r="D32" s="30" t="s">
        <v>65</v>
      </c>
      <c r="E32" s="30" t="s">
        <v>1</v>
      </c>
      <c r="F32" s="31">
        <v>14000</v>
      </c>
      <c r="G32" s="31">
        <v>13400</v>
      </c>
      <c r="H32" s="31"/>
      <c r="I32" s="31">
        <f t="shared" si="1"/>
        <v>95.71428571428571</v>
      </c>
      <c r="J32" s="32"/>
      <c r="K32" s="32"/>
    </row>
    <row r="33" spans="1:11" s="33" customFormat="1" ht="125.25" customHeight="1">
      <c r="A33" s="28">
        <v>18</v>
      </c>
      <c r="B33" s="29" t="s">
        <v>16</v>
      </c>
      <c r="C33" s="30" t="s">
        <v>3</v>
      </c>
      <c r="D33" s="30" t="s">
        <v>17</v>
      </c>
      <c r="E33" s="30" t="s">
        <v>6</v>
      </c>
      <c r="F33" s="31">
        <v>333000</v>
      </c>
      <c r="G33" s="31">
        <v>340217.09</v>
      </c>
      <c r="H33" s="31">
        <f t="shared" si="0"/>
        <v>7217.090000000026</v>
      </c>
      <c r="I33" s="31">
        <f t="shared" si="1"/>
        <v>102.1672942942943</v>
      </c>
      <c r="J33" s="32"/>
      <c r="K33" s="32"/>
    </row>
    <row r="34" spans="1:11" s="33" customFormat="1" ht="159" customHeight="1">
      <c r="A34" s="28">
        <v>19</v>
      </c>
      <c r="B34" s="29" t="s">
        <v>85</v>
      </c>
      <c r="C34" s="30" t="s">
        <v>3</v>
      </c>
      <c r="D34" s="30" t="s">
        <v>84</v>
      </c>
      <c r="E34" s="30" t="s">
        <v>6</v>
      </c>
      <c r="F34" s="31">
        <v>92510</v>
      </c>
      <c r="G34" s="31">
        <v>99973.64</v>
      </c>
      <c r="H34" s="31">
        <f t="shared" si="0"/>
        <v>7463.639999999999</v>
      </c>
      <c r="I34" s="31">
        <f t="shared" si="1"/>
        <v>108.0679277915901</v>
      </c>
      <c r="J34" s="32"/>
      <c r="K34" s="32"/>
    </row>
    <row r="35" spans="1:11" s="33" customFormat="1" ht="71.25" customHeight="1">
      <c r="A35" s="28">
        <v>20</v>
      </c>
      <c r="B35" s="38" t="s">
        <v>66</v>
      </c>
      <c r="C35" s="30" t="s">
        <v>64</v>
      </c>
      <c r="D35" s="30" t="s">
        <v>67</v>
      </c>
      <c r="E35" s="30" t="s">
        <v>20</v>
      </c>
      <c r="F35" s="31">
        <v>70400</v>
      </c>
      <c r="G35" s="31">
        <v>70396.93</v>
      </c>
      <c r="H35" s="31">
        <f t="shared" si="0"/>
        <v>-3.070000000006985</v>
      </c>
      <c r="I35" s="31">
        <f t="shared" si="1"/>
        <v>99.99563920454544</v>
      </c>
      <c r="J35" s="32"/>
      <c r="K35" s="32"/>
    </row>
    <row r="36" spans="1:11" s="33" customFormat="1" ht="71.25" customHeight="1">
      <c r="A36" s="28">
        <v>21</v>
      </c>
      <c r="B36" s="38" t="s">
        <v>78</v>
      </c>
      <c r="C36" s="30" t="s">
        <v>64</v>
      </c>
      <c r="D36" s="30" t="s">
        <v>79</v>
      </c>
      <c r="E36" s="30" t="s">
        <v>80</v>
      </c>
      <c r="F36" s="31">
        <v>2000</v>
      </c>
      <c r="G36" s="31">
        <v>2000</v>
      </c>
      <c r="H36" s="31"/>
      <c r="I36" s="31">
        <f t="shared" si="1"/>
        <v>100</v>
      </c>
      <c r="J36" s="32"/>
      <c r="K36" s="32"/>
    </row>
    <row r="37" spans="1:11" s="33" customFormat="1" ht="81" customHeight="1">
      <c r="A37" s="28">
        <v>22</v>
      </c>
      <c r="B37" s="38" t="s">
        <v>2</v>
      </c>
      <c r="C37" s="30" t="s">
        <v>64</v>
      </c>
      <c r="D37" s="30" t="s">
        <v>4</v>
      </c>
      <c r="E37" s="30" t="s">
        <v>5</v>
      </c>
      <c r="F37" s="31">
        <v>23710</v>
      </c>
      <c r="G37" s="31">
        <v>23710.95</v>
      </c>
      <c r="H37" s="31">
        <f t="shared" si="0"/>
        <v>0.9500000000007276</v>
      </c>
      <c r="I37" s="31">
        <f t="shared" si="1"/>
        <v>100.0040067482075</v>
      </c>
      <c r="J37" s="32"/>
      <c r="K37" s="32"/>
    </row>
    <row r="38" spans="1:11" s="33" customFormat="1" ht="15">
      <c r="A38" s="48"/>
      <c r="B38" s="70" t="s">
        <v>22</v>
      </c>
      <c r="C38" s="71"/>
      <c r="D38" s="71"/>
      <c r="E38" s="71"/>
      <c r="F38" s="49">
        <f>SUM(F40:F54)</f>
        <v>19348769.77</v>
      </c>
      <c r="G38" s="50">
        <f>SUM(G40:G54)</f>
        <v>16787799.8</v>
      </c>
      <c r="H38" s="50">
        <f>G39-F38</f>
        <v>-19348769.77</v>
      </c>
      <c r="I38" s="31"/>
      <c r="J38" s="51"/>
      <c r="K38" s="51"/>
    </row>
    <row r="39" spans="1:11" s="33" customFormat="1" ht="15">
      <c r="A39" s="28"/>
      <c r="F39" s="50"/>
      <c r="G39" s="50"/>
      <c r="I39" s="50"/>
      <c r="J39" s="32"/>
      <c r="K39" s="32"/>
    </row>
    <row r="40" spans="1:11" s="33" customFormat="1" ht="45">
      <c r="A40" s="28">
        <f>1+A39</f>
        <v>1</v>
      </c>
      <c r="B40" s="38" t="s">
        <v>68</v>
      </c>
      <c r="C40" s="30" t="s">
        <v>64</v>
      </c>
      <c r="D40" s="30" t="s">
        <v>86</v>
      </c>
      <c r="E40" s="30" t="s">
        <v>90</v>
      </c>
      <c r="F40" s="31">
        <v>1501200</v>
      </c>
      <c r="G40" s="31">
        <v>1501200</v>
      </c>
      <c r="H40" s="31">
        <f t="shared" si="0"/>
        <v>0</v>
      </c>
      <c r="I40" s="31">
        <f t="shared" si="1"/>
        <v>100</v>
      </c>
      <c r="J40" s="32"/>
      <c r="K40" s="32"/>
    </row>
    <row r="41" spans="1:11" s="33" customFormat="1" ht="45">
      <c r="A41" s="28">
        <f>1+A40</f>
        <v>2</v>
      </c>
      <c r="B41" s="38" t="s">
        <v>69</v>
      </c>
      <c r="C41" s="30" t="s">
        <v>64</v>
      </c>
      <c r="D41" s="30" t="s">
        <v>87</v>
      </c>
      <c r="E41" s="30" t="s">
        <v>90</v>
      </c>
      <c r="F41" s="31">
        <v>5019220</v>
      </c>
      <c r="G41" s="31">
        <v>5019220</v>
      </c>
      <c r="H41" s="31">
        <f t="shared" si="0"/>
        <v>0</v>
      </c>
      <c r="I41" s="31">
        <f t="shared" si="1"/>
        <v>100</v>
      </c>
      <c r="J41" s="32"/>
      <c r="K41" s="32"/>
    </row>
    <row r="42" spans="1:11" s="33" customFormat="1" ht="71.25" customHeight="1">
      <c r="A42" s="28">
        <v>3</v>
      </c>
      <c r="B42" s="38" t="s">
        <v>71</v>
      </c>
      <c r="C42" s="30" t="s">
        <v>64</v>
      </c>
      <c r="D42" s="30" t="s">
        <v>70</v>
      </c>
      <c r="E42" s="30" t="s">
        <v>90</v>
      </c>
      <c r="F42" s="31">
        <v>429596</v>
      </c>
      <c r="G42" s="31">
        <v>429596</v>
      </c>
      <c r="H42" s="31">
        <f t="shared" si="0"/>
        <v>0</v>
      </c>
      <c r="I42" s="31">
        <f t="shared" si="1"/>
        <v>100</v>
      </c>
      <c r="J42" s="32"/>
      <c r="K42" s="32"/>
    </row>
    <row r="43" spans="1:11" s="33" customFormat="1" ht="103.5" customHeight="1">
      <c r="A43" s="28">
        <f>1+A42</f>
        <v>4</v>
      </c>
      <c r="B43" s="38" t="s">
        <v>88</v>
      </c>
      <c r="C43" s="30" t="s">
        <v>64</v>
      </c>
      <c r="D43" s="30" t="s">
        <v>89</v>
      </c>
      <c r="E43" s="30" t="s">
        <v>90</v>
      </c>
      <c r="F43" s="31">
        <v>9529379.15</v>
      </c>
      <c r="G43" s="31">
        <v>6975206.42</v>
      </c>
      <c r="H43" s="31">
        <f t="shared" si="0"/>
        <v>-2554172.7300000004</v>
      </c>
      <c r="I43" s="31">
        <f t="shared" si="1"/>
        <v>73.19686109876318</v>
      </c>
      <c r="J43" s="32"/>
      <c r="K43" s="32"/>
    </row>
    <row r="44" spans="1:11" s="33" customFormat="1" ht="78" customHeight="1">
      <c r="A44" s="28">
        <v>5</v>
      </c>
      <c r="B44" s="38" t="s">
        <v>72</v>
      </c>
      <c r="C44" s="30" t="s">
        <v>64</v>
      </c>
      <c r="D44" s="30" t="s">
        <v>91</v>
      </c>
      <c r="E44" s="30" t="s">
        <v>90</v>
      </c>
      <c r="F44" s="31">
        <v>219179</v>
      </c>
      <c r="G44" s="31">
        <v>219179</v>
      </c>
      <c r="H44" s="31">
        <f t="shared" si="0"/>
        <v>0</v>
      </c>
      <c r="I44" s="31">
        <f t="shared" si="1"/>
        <v>100</v>
      </c>
      <c r="J44" s="32"/>
      <c r="K44" s="32"/>
    </row>
    <row r="45" spans="1:11" s="33" customFormat="1" ht="90">
      <c r="A45" s="28">
        <f>1+A44</f>
        <v>6</v>
      </c>
      <c r="B45" s="38" t="s">
        <v>92</v>
      </c>
      <c r="C45" s="30" t="s">
        <v>64</v>
      </c>
      <c r="D45" s="30" t="s">
        <v>93</v>
      </c>
      <c r="E45" s="30" t="s">
        <v>90</v>
      </c>
      <c r="F45" s="31">
        <v>265199.57</v>
      </c>
      <c r="G45" s="31">
        <v>265199.57</v>
      </c>
      <c r="H45" s="31">
        <f t="shared" si="0"/>
        <v>0</v>
      </c>
      <c r="I45" s="31">
        <f t="shared" si="1"/>
        <v>100</v>
      </c>
      <c r="J45" s="32"/>
      <c r="K45" s="32"/>
    </row>
    <row r="46" spans="1:11" s="33" customFormat="1" ht="114" customHeight="1">
      <c r="A46" s="28">
        <f>1+A45</f>
        <v>7</v>
      </c>
      <c r="B46" s="38" t="s">
        <v>73</v>
      </c>
      <c r="C46" s="30" t="s">
        <v>64</v>
      </c>
      <c r="D46" s="30" t="s">
        <v>94</v>
      </c>
      <c r="E46" s="30" t="s">
        <v>90</v>
      </c>
      <c r="F46" s="31">
        <v>420900</v>
      </c>
      <c r="G46" s="31">
        <v>420900</v>
      </c>
      <c r="H46" s="31">
        <f t="shared" si="0"/>
        <v>0</v>
      </c>
      <c r="I46" s="31">
        <f t="shared" si="1"/>
        <v>100</v>
      </c>
      <c r="J46" s="32"/>
      <c r="K46" s="32"/>
    </row>
    <row r="47" spans="1:11" s="33" customFormat="1" ht="79.5" customHeight="1">
      <c r="A47" s="28">
        <f>1+A46</f>
        <v>8</v>
      </c>
      <c r="B47" s="52" t="s">
        <v>95</v>
      </c>
      <c r="C47" s="30" t="s">
        <v>64</v>
      </c>
      <c r="D47" s="30" t="s">
        <v>96</v>
      </c>
      <c r="E47" s="30" t="s">
        <v>90</v>
      </c>
      <c r="F47" s="31">
        <v>176360</v>
      </c>
      <c r="G47" s="31">
        <v>169562.76</v>
      </c>
      <c r="H47" s="31">
        <f t="shared" si="0"/>
        <v>-6797.239999999991</v>
      </c>
      <c r="I47" s="31">
        <f t="shared" si="1"/>
        <v>96.14581537763665</v>
      </c>
      <c r="J47" s="32"/>
      <c r="K47" s="32"/>
    </row>
    <row r="48" spans="1:11" s="33" customFormat="1" ht="79.5" customHeight="1">
      <c r="A48" s="28">
        <v>9</v>
      </c>
      <c r="B48" s="52" t="s">
        <v>97</v>
      </c>
      <c r="C48" s="30" t="s">
        <v>64</v>
      </c>
      <c r="D48" s="30" t="s">
        <v>98</v>
      </c>
      <c r="E48" s="30" t="s">
        <v>90</v>
      </c>
      <c r="F48" s="31">
        <v>31600</v>
      </c>
      <c r="G48" s="31">
        <v>31600</v>
      </c>
      <c r="H48" s="31">
        <f t="shared" si="0"/>
        <v>0</v>
      </c>
      <c r="I48" s="31">
        <f t="shared" si="1"/>
        <v>100</v>
      </c>
      <c r="J48" s="32"/>
      <c r="K48" s="32"/>
    </row>
    <row r="49" spans="1:11" s="33" customFormat="1" ht="79.5" customHeight="1">
      <c r="A49" s="28">
        <v>10</v>
      </c>
      <c r="B49" s="52" t="s">
        <v>99</v>
      </c>
      <c r="C49" s="30" t="s">
        <v>64</v>
      </c>
      <c r="D49" s="30" t="s">
        <v>100</v>
      </c>
      <c r="E49" s="30" t="s">
        <v>90</v>
      </c>
      <c r="F49" s="31">
        <v>17432.3</v>
      </c>
      <c r="G49" s="31">
        <v>17432.3</v>
      </c>
      <c r="H49" s="31">
        <f t="shared" si="0"/>
        <v>0</v>
      </c>
      <c r="I49" s="31">
        <f t="shared" si="1"/>
        <v>100</v>
      </c>
      <c r="J49" s="32"/>
      <c r="K49" s="32"/>
    </row>
    <row r="50" spans="1:11" s="33" customFormat="1" ht="189.75" customHeight="1">
      <c r="A50" s="28">
        <v>11</v>
      </c>
      <c r="B50" s="52" t="s">
        <v>101</v>
      </c>
      <c r="C50" s="30" t="s">
        <v>64</v>
      </c>
      <c r="D50" s="30" t="s">
        <v>102</v>
      </c>
      <c r="E50" s="30" t="s">
        <v>90</v>
      </c>
      <c r="F50" s="31">
        <v>34050</v>
      </c>
      <c r="G50" s="31">
        <v>34050</v>
      </c>
      <c r="H50" s="31">
        <f t="shared" si="0"/>
        <v>0</v>
      </c>
      <c r="I50" s="31">
        <f t="shared" si="1"/>
        <v>100</v>
      </c>
      <c r="J50" s="32"/>
      <c r="K50" s="32"/>
    </row>
    <row r="51" spans="1:11" s="33" customFormat="1" ht="79.5" customHeight="1">
      <c r="A51" s="28">
        <v>12</v>
      </c>
      <c r="B51" s="52" t="s">
        <v>103</v>
      </c>
      <c r="C51" s="30" t="s">
        <v>64</v>
      </c>
      <c r="D51" s="30" t="s">
        <v>104</v>
      </c>
      <c r="E51" s="30" t="s">
        <v>90</v>
      </c>
      <c r="F51" s="31">
        <v>1375453</v>
      </c>
      <c r="G51" s="31">
        <v>1375453</v>
      </c>
      <c r="H51" s="31">
        <f t="shared" si="0"/>
        <v>0</v>
      </c>
      <c r="I51" s="31">
        <f t="shared" si="1"/>
        <v>100</v>
      </c>
      <c r="J51" s="32"/>
      <c r="K51" s="32"/>
    </row>
    <row r="52" spans="1:11" s="33" customFormat="1" ht="79.5" customHeight="1">
      <c r="A52" s="28">
        <v>13</v>
      </c>
      <c r="B52" s="52" t="s">
        <v>105</v>
      </c>
      <c r="C52" s="30" t="s">
        <v>64</v>
      </c>
      <c r="D52" s="30" t="s">
        <v>106</v>
      </c>
      <c r="E52" s="30" t="s">
        <v>90</v>
      </c>
      <c r="F52" s="31">
        <v>167382.75</v>
      </c>
      <c r="G52" s="31">
        <v>167382.75</v>
      </c>
      <c r="H52" s="31">
        <f t="shared" si="0"/>
        <v>0</v>
      </c>
      <c r="I52" s="31">
        <f t="shared" si="1"/>
        <v>100</v>
      </c>
      <c r="J52" s="32"/>
      <c r="K52" s="32"/>
    </row>
    <row r="53" spans="1:11" s="33" customFormat="1" ht="79.5" customHeight="1">
      <c r="A53" s="28">
        <v>14</v>
      </c>
      <c r="B53" s="52" t="s">
        <v>107</v>
      </c>
      <c r="C53" s="30" t="s">
        <v>64</v>
      </c>
      <c r="D53" s="30" t="s">
        <v>109</v>
      </c>
      <c r="E53" s="30" t="s">
        <v>90</v>
      </c>
      <c r="F53" s="31">
        <v>113273</v>
      </c>
      <c r="G53" s="31">
        <v>113273</v>
      </c>
      <c r="H53" s="31">
        <f t="shared" si="0"/>
        <v>0</v>
      </c>
      <c r="I53" s="31">
        <f t="shared" si="1"/>
        <v>100</v>
      </c>
      <c r="J53" s="32"/>
      <c r="K53" s="32"/>
    </row>
    <row r="54" spans="1:11" s="33" customFormat="1" ht="64.5" customHeight="1">
      <c r="A54" s="28">
        <v>15</v>
      </c>
      <c r="B54" s="38" t="s">
        <v>108</v>
      </c>
      <c r="C54" s="30" t="s">
        <v>64</v>
      </c>
      <c r="D54" s="30" t="s">
        <v>110</v>
      </c>
      <c r="E54" s="30" t="s">
        <v>90</v>
      </c>
      <c r="F54" s="31">
        <v>48545</v>
      </c>
      <c r="G54" s="31">
        <v>48545</v>
      </c>
      <c r="H54" s="31">
        <f t="shared" si="0"/>
        <v>0</v>
      </c>
      <c r="I54" s="31">
        <f t="shared" si="1"/>
        <v>100</v>
      </c>
      <c r="J54" s="32"/>
      <c r="K54" s="32"/>
    </row>
    <row r="55" spans="1:9" s="33" customFormat="1" ht="28.5" customHeight="1">
      <c r="A55" s="28"/>
      <c r="B55" s="65" t="s">
        <v>23</v>
      </c>
      <c r="C55" s="66"/>
      <c r="D55" s="66"/>
      <c r="E55" s="67"/>
      <c r="F55" s="53">
        <f>SUM(F14+F38)</f>
        <v>22716635.77</v>
      </c>
      <c r="G55" s="53">
        <f>SUM(G14+G38)</f>
        <v>20154797.71</v>
      </c>
      <c r="H55" s="53">
        <f>G55-F55</f>
        <v>-2561838.0599999987</v>
      </c>
      <c r="I55" s="50">
        <f>(G55*100)/F55</f>
        <v>88.7226344343505</v>
      </c>
    </row>
    <row r="56" s="33" customFormat="1" ht="12.75" customHeight="1"/>
    <row r="57" s="33" customFormat="1" ht="12.75" customHeight="1"/>
    <row r="58" s="33" customFormat="1" ht="12.75" customHeight="1"/>
    <row r="59" s="33" customFormat="1" ht="12.75" customHeight="1">
      <c r="F59" s="54"/>
    </row>
    <row r="60" s="33" customFormat="1" ht="12.75" customHeight="1"/>
    <row r="61" s="33" customFormat="1" ht="12.75" customHeight="1"/>
    <row r="62" s="33" customFormat="1" ht="12.75" customHeight="1"/>
    <row r="63" s="33" customFormat="1" ht="12.75" customHeight="1"/>
    <row r="64" s="33" customFormat="1" ht="12.75" customHeight="1"/>
  </sheetData>
  <sheetProtection/>
  <mergeCells count="16">
    <mergeCell ref="F11:F12"/>
    <mergeCell ref="A7:I7"/>
    <mergeCell ref="A8:I8"/>
    <mergeCell ref="C11:E11"/>
    <mergeCell ref="G11:I11"/>
    <mergeCell ref="B55:E55"/>
    <mergeCell ref="B14:E14"/>
    <mergeCell ref="B38:E38"/>
    <mergeCell ref="A11:A12"/>
    <mergeCell ref="B11:B12"/>
    <mergeCell ref="G1:I1"/>
    <mergeCell ref="G2:I2"/>
    <mergeCell ref="G3:I3"/>
    <mergeCell ref="G4:I4"/>
    <mergeCell ref="B5:I5"/>
    <mergeCell ref="B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</cp:lastModifiedBy>
  <cp:lastPrinted>2021-04-28T07:55:40Z</cp:lastPrinted>
  <dcterms:created xsi:type="dcterms:W3CDTF">2002-03-11T10:22:12Z</dcterms:created>
  <dcterms:modified xsi:type="dcterms:W3CDTF">2021-04-28T07:58:11Z</dcterms:modified>
  <cp:category/>
  <cp:version/>
  <cp:contentType/>
  <cp:contentStatus/>
</cp:coreProperties>
</file>